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<sst xmlns="http://schemas.openxmlformats.org/spreadsheetml/2006/main" count="44">
  <si>
    <t>2021年度绿园区养老服务业补贴资金发放公示汇总表</t>
  </si>
  <si>
    <t>单位：万元</t>
  </si>
  <si>
    <t>序号</t>
  </si>
  <si>
    <t>机构名称</t>
  </si>
  <si>
    <t>民办养老机构运营补贴</t>
  </si>
  <si>
    <t>困难老人入住机构补贴</t>
  </si>
  <si>
    <t>备注</t>
  </si>
  <si>
    <t xml:space="preserve">平均入住人数 </t>
  </si>
  <si>
    <t>补贴资金总额</t>
  </si>
  <si>
    <t>贫困老人平均数（人）</t>
  </si>
  <si>
    <t>长春市鼎尚养老服务有限公司</t>
  </si>
  <si>
    <t>长春市绿园区康诚养老护理院</t>
  </si>
  <si>
    <t>长春市绿园区瀚泽堂养老康复护理院</t>
  </si>
  <si>
    <t>长春市绿园区久泰乐园养老服务有限公司</t>
  </si>
  <si>
    <t>长春市绿园区幸福护理院</t>
  </si>
  <si>
    <t>长春市绿园区阳光家园颐养院</t>
  </si>
  <si>
    <t>长春市绿园区邻里之家养老院</t>
  </si>
  <si>
    <t>长春市绿园区馨阳老年护理院</t>
  </si>
  <si>
    <t>长春市大树养老服务有限公司</t>
  </si>
  <si>
    <t>长春市绿园区艳华托老院</t>
  </si>
  <si>
    <t>长春市绿园区三心众城老人之家</t>
  </si>
  <si>
    <t>长春市绿园区倚水佳园老年护理院</t>
  </si>
  <si>
    <t>长春市绿园区喜辉爱心敬养院</t>
  </si>
  <si>
    <t>长春市绿园区温馨养老院三院</t>
  </si>
  <si>
    <t>长春市绿园区安居小区三元老年护理院</t>
  </si>
  <si>
    <t>长春市绿园区净心老年公寓</t>
  </si>
  <si>
    <t>长春市绿园区福禄泉老年公寓</t>
  </si>
  <si>
    <t>长春市绿园区爱心老年公寓</t>
  </si>
  <si>
    <t>长春市绿园区一家亲养老护理院</t>
  </si>
  <si>
    <t>长春市绿园区温馨养老院二院</t>
  </si>
  <si>
    <t>长春市绿园区友之家养老院</t>
  </si>
  <si>
    <t>长春市绿园区鑫源老年公寓</t>
  </si>
  <si>
    <t>长春市绿园区姐妹养老院</t>
  </si>
  <si>
    <t>长春市绿园区平安老人院</t>
  </si>
  <si>
    <t>长春市绿园区蓝天康乐家园老年公寓</t>
  </si>
  <si>
    <t>长春市绿园区春城老人之家</t>
  </si>
  <si>
    <t>长春市绿园区温馨养老院一院</t>
  </si>
  <si>
    <t>绿园区宏旭老年公寓</t>
  </si>
  <si>
    <t>绿园区康宁老年护理院</t>
  </si>
  <si>
    <t>绿园区博爱老年公寓</t>
  </si>
  <si>
    <t>长春市绿园区至爱老年医疗护理院</t>
  </si>
  <si>
    <t>长春市绿园区德善缘爱心养老院</t>
  </si>
  <si>
    <t>长春市双丰老年公寓</t>
  </si>
  <si>
    <t>合计</t>
  </si>
</sst>
</file>

<file path=xl/styles.xml><?xml version="1.0" encoding="utf-8"?>
<styleSheet xmlns="http://schemas.openxmlformats.org/spreadsheetml/2006/main">
  <numFmts count="8">
    <numFmt numFmtId="176" formatCode="#,##0_ "/>
    <numFmt numFmtId="177" formatCode="0_ "/>
    <numFmt numFmtId="178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_(* #,##0.00_);_(* \(#,##0.00\);_(* &quot;-&quot;??_);_(@_)"/>
  </numFmts>
  <fonts count="26">
    <font>
      <sz val="11"/>
      <color indexed="8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SimSun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sz val="11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9" fillId="0" borderId="0" xfId="49" applyFont="1" applyAlignment="1">
      <alignment horizontal="center" vertical="center"/>
    </xf>
    <xf numFmtId="178" fontId="19" fillId="0" borderId="0" xfId="49" applyNumberFormat="1" applyFont="1" applyAlignment="1">
      <alignment horizontal="center" vertical="center"/>
    </xf>
    <xf numFmtId="0" fontId="20" fillId="0" borderId="0" xfId="49" applyFont="1" applyAlignment="1">
      <alignment horizontal="right" vertical="center"/>
    </xf>
    <xf numFmtId="0" fontId="20" fillId="0" borderId="1" xfId="49" applyFont="1" applyBorder="1" applyAlignment="1">
      <alignment horizontal="center" vertical="center" wrapText="1"/>
    </xf>
    <xf numFmtId="178" fontId="20" fillId="0" borderId="1" xfId="49" applyNumberFormat="1" applyFont="1" applyBorder="1" applyAlignment="1">
      <alignment horizontal="center" vertical="center" wrapText="1"/>
    </xf>
    <xf numFmtId="0" fontId="20" fillId="0" borderId="2" xfId="49" applyFont="1" applyBorder="1" applyAlignment="1">
      <alignment horizontal="center" vertical="center" wrapText="1"/>
    </xf>
    <xf numFmtId="177" fontId="20" fillId="0" borderId="1" xfId="49" applyNumberFormat="1" applyFont="1" applyBorder="1" applyAlignment="1">
      <alignment horizontal="center" vertical="center" wrapText="1"/>
    </xf>
    <xf numFmtId="178" fontId="20" fillId="0" borderId="1" xfId="49" applyNumberFormat="1" applyFont="1" applyBorder="1" applyAlignment="1">
      <alignment horizontal="right" vertical="center" wrapText="1"/>
    </xf>
    <xf numFmtId="178" fontId="21" fillId="0" borderId="1" xfId="49" applyNumberFormat="1" applyFont="1" applyBorder="1" applyAlignment="1">
      <alignment horizontal="right" vertical="center" wrapText="1"/>
    </xf>
    <xf numFmtId="0" fontId="21" fillId="0" borderId="1" xfId="49" applyFont="1" applyBorder="1" applyAlignment="1">
      <alignment horizontal="center" vertical="center" wrapText="1"/>
    </xf>
    <xf numFmtId="0" fontId="22" fillId="0" borderId="2" xfId="49" applyFont="1" applyBorder="1" applyAlignment="1">
      <alignment horizontal="center" vertical="center" wrapText="1"/>
    </xf>
    <xf numFmtId="178" fontId="21" fillId="0" borderId="1" xfId="49" applyNumberFormat="1" applyFont="1" applyFill="1" applyBorder="1" applyAlignment="1">
      <alignment horizontal="right" vertical="center" wrapText="1"/>
    </xf>
    <xf numFmtId="178" fontId="20" fillId="0" borderId="1" xfId="49" applyNumberFormat="1" applyFont="1" applyFill="1" applyBorder="1" applyAlignment="1">
      <alignment horizontal="right" vertical="center" wrapText="1"/>
    </xf>
    <xf numFmtId="0" fontId="23" fillId="0" borderId="1" xfId="49" applyFont="1" applyBorder="1" applyAlignment="1">
      <alignment horizontal="center" vertical="center" wrapText="1"/>
    </xf>
    <xf numFmtId="0" fontId="24" fillId="0" borderId="2" xfId="49" applyFont="1" applyFill="1" applyBorder="1" applyAlignment="1">
      <alignment horizontal="center" vertical="center" wrapText="1"/>
    </xf>
    <xf numFmtId="0" fontId="25" fillId="0" borderId="1" xfId="49" applyFont="1" applyBorder="1">
      <alignment vertical="center"/>
    </xf>
    <xf numFmtId="0" fontId="25" fillId="0" borderId="1" xfId="49" applyFont="1" applyBorder="1" applyAlignment="1">
      <alignment horizontal="center" vertical="center"/>
    </xf>
    <xf numFmtId="176" fontId="23" fillId="0" borderId="1" xfId="49" applyNumberFormat="1" applyFont="1" applyBorder="1" applyAlignment="1">
      <alignment horizontal="center" vertical="center"/>
    </xf>
    <xf numFmtId="179" fontId="23" fillId="0" borderId="1" xfId="1" applyNumberFormat="1" applyFont="1" applyBorder="1" applyAlignment="1">
      <alignment horizontal="right" vertical="center"/>
    </xf>
    <xf numFmtId="179" fontId="21" fillId="0" borderId="1" xfId="1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4230;&#32511;&#22253;&#21306;&#20859;&#32769;&#26426;&#26500;&#34917;&#36148;&#27719;&#24635;&#30003;&#25253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公示汇总表"/>
      <sheetName val="2021年度长春市养老机构补贴资金汇总表"/>
      <sheetName val="2021年度民办养老机构运营补贴统计表"/>
      <sheetName val="2021年度养老机构困难老人入住养老机构补贴统计表"/>
    </sheetNames>
    <sheetDataSet>
      <sheetData sheetId="0"/>
      <sheetData sheetId="1"/>
      <sheetData sheetId="2">
        <row r="6">
          <cell r="Q6">
            <v>234</v>
          </cell>
        </row>
        <row r="8">
          <cell r="Q8">
            <v>4.091355</v>
          </cell>
        </row>
        <row r="11">
          <cell r="Q11">
            <v>252</v>
          </cell>
        </row>
        <row r="13">
          <cell r="Q13">
            <v>4.749169</v>
          </cell>
        </row>
        <row r="16">
          <cell r="Q16">
            <v>1970</v>
          </cell>
        </row>
        <row r="18">
          <cell r="Q18">
            <v>42.21122</v>
          </cell>
        </row>
        <row r="21">
          <cell r="Q21">
            <v>516</v>
          </cell>
        </row>
        <row r="23">
          <cell r="Q23">
            <v>8.880731</v>
          </cell>
        </row>
        <row r="26">
          <cell r="Q26">
            <v>700</v>
          </cell>
        </row>
        <row r="28">
          <cell r="Q28">
            <v>17.574945</v>
          </cell>
        </row>
        <row r="31">
          <cell r="Q31">
            <v>1365</v>
          </cell>
        </row>
        <row r="33">
          <cell r="Q33">
            <v>4.493692</v>
          </cell>
        </row>
        <row r="36">
          <cell r="Q36">
            <v>818</v>
          </cell>
        </row>
        <row r="38">
          <cell r="Q38">
            <v>17.882409</v>
          </cell>
        </row>
        <row r="41">
          <cell r="Q41">
            <v>134</v>
          </cell>
        </row>
        <row r="43">
          <cell r="Q43">
            <v>2.00015</v>
          </cell>
        </row>
        <row r="46">
          <cell r="Q46">
            <v>325</v>
          </cell>
        </row>
        <row r="48">
          <cell r="Q48">
            <v>4.56364</v>
          </cell>
        </row>
        <row r="51">
          <cell r="Q51">
            <v>253</v>
          </cell>
        </row>
        <row r="53">
          <cell r="Q53">
            <v>6.01294</v>
          </cell>
        </row>
        <row r="56">
          <cell r="Q56">
            <v>136</v>
          </cell>
        </row>
        <row r="58">
          <cell r="Q58">
            <v>2.129428</v>
          </cell>
        </row>
        <row r="61">
          <cell r="Q61">
            <v>1347</v>
          </cell>
        </row>
        <row r="63">
          <cell r="Q63">
            <v>24.791762</v>
          </cell>
        </row>
        <row r="66">
          <cell r="Q66">
            <v>1967</v>
          </cell>
        </row>
        <row r="68">
          <cell r="Q68">
            <v>34.761744</v>
          </cell>
        </row>
        <row r="71">
          <cell r="Q71">
            <v>907</v>
          </cell>
        </row>
        <row r="73">
          <cell r="Q73">
            <v>11.344846</v>
          </cell>
        </row>
        <row r="76">
          <cell r="Q76">
            <v>251</v>
          </cell>
        </row>
        <row r="78">
          <cell r="Q78">
            <v>4.742675</v>
          </cell>
        </row>
        <row r="81">
          <cell r="Q81">
            <v>93</v>
          </cell>
        </row>
        <row r="83">
          <cell r="Q83">
            <v>1.684631</v>
          </cell>
        </row>
        <row r="86">
          <cell r="Q86">
            <v>137</v>
          </cell>
        </row>
        <row r="88">
          <cell r="Q88">
            <v>1.13</v>
          </cell>
        </row>
        <row r="91">
          <cell r="Q91">
            <v>332</v>
          </cell>
        </row>
        <row r="93">
          <cell r="Q93">
            <v>7.573057</v>
          </cell>
        </row>
        <row r="96">
          <cell r="Q96">
            <v>339</v>
          </cell>
        </row>
        <row r="98">
          <cell r="Q98">
            <v>8.353993</v>
          </cell>
        </row>
        <row r="101">
          <cell r="Q101">
            <v>977</v>
          </cell>
        </row>
        <row r="103">
          <cell r="Q103">
            <v>16.122413</v>
          </cell>
        </row>
        <row r="106">
          <cell r="Q106">
            <v>701</v>
          </cell>
        </row>
        <row r="108">
          <cell r="Q108">
            <v>15.862242</v>
          </cell>
        </row>
        <row r="111">
          <cell r="Q111">
            <v>275</v>
          </cell>
        </row>
        <row r="113">
          <cell r="Q113">
            <v>6.210767</v>
          </cell>
        </row>
        <row r="116">
          <cell r="Q116">
            <v>108</v>
          </cell>
        </row>
        <row r="118">
          <cell r="Q118">
            <v>2.61271</v>
          </cell>
        </row>
        <row r="121">
          <cell r="Q121">
            <v>567</v>
          </cell>
        </row>
        <row r="123">
          <cell r="Q123">
            <v>10.262466</v>
          </cell>
        </row>
        <row r="126">
          <cell r="Q126">
            <v>107</v>
          </cell>
        </row>
        <row r="128">
          <cell r="Q128">
            <v>0.86421</v>
          </cell>
        </row>
        <row r="131">
          <cell r="Q131">
            <v>798</v>
          </cell>
        </row>
        <row r="133">
          <cell r="Q133">
            <v>12.203672</v>
          </cell>
        </row>
        <row r="136">
          <cell r="Q136">
            <v>1785</v>
          </cell>
        </row>
        <row r="138">
          <cell r="Q138">
            <v>32.981208</v>
          </cell>
        </row>
        <row r="141">
          <cell r="Q141">
            <v>480</v>
          </cell>
        </row>
        <row r="143">
          <cell r="Q143">
            <v>12.452303</v>
          </cell>
        </row>
        <row r="146">
          <cell r="Q146">
            <v>574</v>
          </cell>
        </row>
        <row r="148">
          <cell r="Q148">
            <v>14.022326</v>
          </cell>
        </row>
        <row r="151">
          <cell r="Q151">
            <v>182</v>
          </cell>
        </row>
        <row r="153">
          <cell r="Q153">
            <v>4.243618</v>
          </cell>
        </row>
        <row r="156">
          <cell r="Q156">
            <v>2481</v>
          </cell>
        </row>
        <row r="158">
          <cell r="Q158">
            <v>57.381413</v>
          </cell>
        </row>
        <row r="161">
          <cell r="Q161">
            <v>205</v>
          </cell>
        </row>
        <row r="163">
          <cell r="Q163">
            <v>5.062646</v>
          </cell>
        </row>
        <row r="166">
          <cell r="Q166">
            <v>196</v>
          </cell>
        </row>
        <row r="168">
          <cell r="Q168">
            <v>3.200301</v>
          </cell>
        </row>
      </sheetData>
      <sheetData sheetId="3">
        <row r="15">
          <cell r="F15">
            <v>3</v>
          </cell>
        </row>
        <row r="15">
          <cell r="J15">
            <v>0.02</v>
          </cell>
        </row>
        <row r="16">
          <cell r="F16">
            <v>4</v>
          </cell>
        </row>
        <row r="16">
          <cell r="J16">
            <v>1.18</v>
          </cell>
        </row>
        <row r="17">
          <cell r="F17">
            <v>2</v>
          </cell>
        </row>
        <row r="17">
          <cell r="J17">
            <v>0.36</v>
          </cell>
        </row>
        <row r="18">
          <cell r="F18">
            <v>3</v>
          </cell>
        </row>
        <row r="18">
          <cell r="J18">
            <v>0.47</v>
          </cell>
        </row>
        <row r="19">
          <cell r="F19">
            <v>2</v>
          </cell>
        </row>
        <row r="19">
          <cell r="J19">
            <v>0.39</v>
          </cell>
        </row>
        <row r="20">
          <cell r="F20">
            <v>1</v>
          </cell>
        </row>
        <row r="20">
          <cell r="J20">
            <v>0.1</v>
          </cell>
        </row>
        <row r="21">
          <cell r="F21">
            <v>3</v>
          </cell>
        </row>
        <row r="21">
          <cell r="J21">
            <v>0.35</v>
          </cell>
        </row>
        <row r="22">
          <cell r="F22">
            <v>7</v>
          </cell>
        </row>
        <row r="22">
          <cell r="J22">
            <v>1.58</v>
          </cell>
        </row>
        <row r="23">
          <cell r="F23">
            <v>1</v>
          </cell>
        </row>
        <row r="23">
          <cell r="J23">
            <v>0.12</v>
          </cell>
        </row>
        <row r="24">
          <cell r="F24">
            <v>2</v>
          </cell>
        </row>
        <row r="24">
          <cell r="J24">
            <v>0.72</v>
          </cell>
        </row>
        <row r="25">
          <cell r="F25">
            <v>3</v>
          </cell>
        </row>
        <row r="25">
          <cell r="J25">
            <v>0.69</v>
          </cell>
        </row>
        <row r="26">
          <cell r="F26">
            <v>2</v>
          </cell>
        </row>
        <row r="26">
          <cell r="J26">
            <v>0.54</v>
          </cell>
        </row>
        <row r="27">
          <cell r="F27">
            <v>6</v>
          </cell>
        </row>
        <row r="27">
          <cell r="J27">
            <v>1.19</v>
          </cell>
        </row>
        <row r="28">
          <cell r="F28">
            <v>56</v>
          </cell>
        </row>
        <row r="28">
          <cell r="J28">
            <v>12.72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8"/>
  <sheetViews>
    <sheetView tabSelected="1" workbookViewId="0">
      <selection activeCell="O32" sqref="O32"/>
    </sheetView>
  </sheetViews>
  <sheetFormatPr defaultColWidth="9" defaultRowHeight="14.4" outlineLevelCol="6"/>
  <cols>
    <col min="2" max="2" width="29.1296296296296" customWidth="1"/>
    <col min="3" max="3" width="9.5" customWidth="1"/>
    <col min="4" max="4" width="8.77777777777778" customWidth="1"/>
    <col min="5" max="5" width="8.12962962962963" customWidth="1"/>
    <col min="6" max="6" width="7.87962962962963" customWidth="1"/>
    <col min="7" max="7" width="10.8796296296296" customWidth="1"/>
  </cols>
  <sheetData>
    <row r="1" ht="22.2" spans="1:7">
      <c r="A1" s="1" t="s">
        <v>0</v>
      </c>
      <c r="B1" s="1"/>
      <c r="C1" s="1"/>
      <c r="D1" s="2"/>
      <c r="E1" s="1"/>
      <c r="F1" s="2"/>
      <c r="G1" s="1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4" t="s">
        <v>2</v>
      </c>
      <c r="B3" s="4" t="s">
        <v>3</v>
      </c>
      <c r="C3" s="4" t="s">
        <v>4</v>
      </c>
      <c r="D3" s="5"/>
      <c r="E3" s="4" t="s">
        <v>5</v>
      </c>
      <c r="F3" s="5"/>
      <c r="G3" s="4" t="s">
        <v>6</v>
      </c>
    </row>
    <row r="4" ht="48" spans="1:7">
      <c r="A4" s="4"/>
      <c r="B4" s="4"/>
      <c r="C4" s="4" t="s">
        <v>7</v>
      </c>
      <c r="D4" s="5" t="s">
        <v>8</v>
      </c>
      <c r="E4" s="4" t="s">
        <v>9</v>
      </c>
      <c r="F4" s="5" t="s">
        <v>8</v>
      </c>
      <c r="G4" s="4"/>
    </row>
    <row r="5" ht="23" customHeight="1" spans="1:7">
      <c r="A5" s="4">
        <v>1</v>
      </c>
      <c r="B5" s="6" t="s">
        <v>10</v>
      </c>
      <c r="C5" s="7">
        <f>ROUND('[1]2021年度民办养老机构运营补贴统计表'!Q6/12,0)</f>
        <v>20</v>
      </c>
      <c r="D5" s="8">
        <f>'[1]2021年度民办养老机构运营补贴统计表'!Q8</f>
        <v>4.091355</v>
      </c>
      <c r="E5" s="4"/>
      <c r="F5" s="8"/>
      <c r="G5" s="4"/>
    </row>
    <row r="6" ht="15" customHeight="1" spans="1:7">
      <c r="A6" s="4">
        <v>2</v>
      </c>
      <c r="B6" s="6" t="s">
        <v>11</v>
      </c>
      <c r="C6" s="7">
        <f>ROUND('[1]2021年度民办养老机构运营补贴统计表'!Q11/12,0)</f>
        <v>21</v>
      </c>
      <c r="D6" s="8">
        <f>'[1]2021年度民办养老机构运营补贴统计表'!Q13</f>
        <v>4.749169</v>
      </c>
      <c r="E6" s="4"/>
      <c r="F6" s="8"/>
      <c r="G6" s="4"/>
    </row>
    <row r="7" ht="16" customHeight="1" spans="1:7">
      <c r="A7" s="4">
        <v>3</v>
      </c>
      <c r="B7" s="6" t="s">
        <v>12</v>
      </c>
      <c r="C7" s="7">
        <f>ROUND('[1]2021年度民办养老机构运营补贴统计表'!Q16/12,0)</f>
        <v>164</v>
      </c>
      <c r="D7" s="8">
        <f>'[1]2021年度民办养老机构运营补贴统计表'!Q18</f>
        <v>42.21122</v>
      </c>
      <c r="E7" s="4">
        <f>'[1]2021年度养老机构困难老人入住养老机构补贴统计表'!F15</f>
        <v>3</v>
      </c>
      <c r="F7" s="8">
        <f>'[1]2021年度养老机构困难老人入住养老机构补贴统计表'!J15</f>
        <v>0.02</v>
      </c>
      <c r="G7" s="4"/>
    </row>
    <row r="8" ht="14" customHeight="1" spans="1:7">
      <c r="A8" s="4">
        <v>4</v>
      </c>
      <c r="B8" s="6" t="s">
        <v>13</v>
      </c>
      <c r="C8" s="7">
        <f>ROUND('[1]2021年度民办养老机构运营补贴统计表'!Q21/12,0)</f>
        <v>43</v>
      </c>
      <c r="D8" s="8">
        <f>'[1]2021年度民办养老机构运营补贴统计表'!Q23</f>
        <v>8.880731</v>
      </c>
      <c r="E8" s="4"/>
      <c r="F8" s="9"/>
      <c r="G8" s="4"/>
    </row>
    <row r="9" spans="1:7">
      <c r="A9" s="4">
        <v>5</v>
      </c>
      <c r="B9" s="6" t="s">
        <v>14</v>
      </c>
      <c r="C9" s="7">
        <f>ROUND('[1]2021年度民办养老机构运营补贴统计表'!Q26/12,0)</f>
        <v>58</v>
      </c>
      <c r="D9" s="8">
        <f>'[1]2021年度民办养老机构运营补贴统计表'!Q28</f>
        <v>17.574945</v>
      </c>
      <c r="E9" s="4">
        <f>'[1]2021年度养老机构困难老人入住养老机构补贴统计表'!F16</f>
        <v>4</v>
      </c>
      <c r="F9" s="8">
        <f>'[1]2021年度养老机构困难老人入住养老机构补贴统计表'!J16</f>
        <v>1.18</v>
      </c>
      <c r="G9" s="4"/>
    </row>
    <row r="10" ht="17" customHeight="1" spans="1:7">
      <c r="A10" s="4">
        <v>6</v>
      </c>
      <c r="B10" s="6" t="s">
        <v>15</v>
      </c>
      <c r="C10" s="7">
        <f>ROUND('[1]2021年度民办养老机构运营补贴统计表'!Q31/12,0)</f>
        <v>114</v>
      </c>
      <c r="D10" s="8">
        <f>'[1]2021年度民办养老机构运营补贴统计表'!Q33</f>
        <v>4.493692</v>
      </c>
      <c r="E10" s="4"/>
      <c r="F10" s="8"/>
      <c r="G10" s="4"/>
    </row>
    <row r="11" spans="1:7">
      <c r="A11" s="4">
        <v>7</v>
      </c>
      <c r="B11" s="6" t="s">
        <v>16</v>
      </c>
      <c r="C11" s="7">
        <f>ROUND('[1]2021年度民办养老机构运营补贴统计表'!Q36/12,0)</f>
        <v>68</v>
      </c>
      <c r="D11" s="8">
        <f>'[1]2021年度民办养老机构运营补贴统计表'!Q38</f>
        <v>17.882409</v>
      </c>
      <c r="E11" s="10"/>
      <c r="F11" s="9"/>
      <c r="G11" s="4"/>
    </row>
    <row r="12" ht="19" customHeight="1" spans="1:7">
      <c r="A12" s="4">
        <v>8</v>
      </c>
      <c r="B12" s="6" t="s">
        <v>17</v>
      </c>
      <c r="C12" s="7">
        <f>ROUND('[1]2021年度民办养老机构运营补贴统计表'!Q41/12,0)</f>
        <v>11</v>
      </c>
      <c r="D12" s="8">
        <f>'[1]2021年度民办养老机构运营补贴统计表'!Q43</f>
        <v>2.00015</v>
      </c>
      <c r="E12" s="4"/>
      <c r="F12" s="8"/>
      <c r="G12" s="4"/>
    </row>
    <row r="13" ht="15" customHeight="1" spans="1:7">
      <c r="A13" s="4">
        <v>9</v>
      </c>
      <c r="B13" s="11" t="s">
        <v>18</v>
      </c>
      <c r="C13" s="7">
        <f>ROUND('[1]2021年度民办养老机构运营补贴统计表'!Q46/12,0)</f>
        <v>27</v>
      </c>
      <c r="D13" s="8">
        <f>'[1]2021年度民办养老机构运营补贴统计表'!Q48</f>
        <v>4.56364</v>
      </c>
      <c r="E13" s="10"/>
      <c r="F13" s="9"/>
      <c r="G13" s="4"/>
    </row>
    <row r="14" ht="14" customHeight="1" spans="1:7">
      <c r="A14" s="4">
        <v>10</v>
      </c>
      <c r="B14" s="6" t="s">
        <v>19</v>
      </c>
      <c r="C14" s="7">
        <f>ROUND('[1]2021年度民办养老机构运营补贴统计表'!Q51/12,0)</f>
        <v>21</v>
      </c>
      <c r="D14" s="8">
        <f>'[1]2021年度民办养老机构运营补贴统计表'!Q53</f>
        <v>6.01294</v>
      </c>
      <c r="E14" s="10">
        <f>'[1]2021年度养老机构困难老人入住养老机构补贴统计表'!F17</f>
        <v>2</v>
      </c>
      <c r="F14" s="12">
        <f>'[1]2021年度养老机构困难老人入住养老机构补贴统计表'!J17</f>
        <v>0.36</v>
      </c>
      <c r="G14" s="4"/>
    </row>
    <row r="15" spans="1:7">
      <c r="A15" s="4">
        <v>11</v>
      </c>
      <c r="B15" s="11" t="s">
        <v>20</v>
      </c>
      <c r="C15" s="7">
        <f>ROUND('[1]2021年度民办养老机构运营补贴统计表'!Q56/12,0)</f>
        <v>11</v>
      </c>
      <c r="D15" s="8">
        <f>'[1]2021年度民办养老机构运营补贴统计表'!Q58</f>
        <v>2.129428</v>
      </c>
      <c r="E15" s="4"/>
      <c r="F15" s="8"/>
      <c r="G15" s="4"/>
    </row>
    <row r="16" ht="15" customHeight="1" spans="1:7">
      <c r="A16" s="4">
        <v>12</v>
      </c>
      <c r="B16" s="6" t="s">
        <v>21</v>
      </c>
      <c r="C16" s="7">
        <f>ROUND('[1]2021年度民办养老机构运营补贴统计表'!Q61/12,0)</f>
        <v>112</v>
      </c>
      <c r="D16" s="8">
        <f>'[1]2021年度民办养老机构运营补贴统计表'!Q63</f>
        <v>24.791762</v>
      </c>
      <c r="E16" s="4"/>
      <c r="F16" s="8"/>
      <c r="G16" s="4"/>
    </row>
    <row r="17" spans="1:7">
      <c r="A17" s="4">
        <v>13</v>
      </c>
      <c r="B17" s="11" t="s">
        <v>22</v>
      </c>
      <c r="C17" s="7">
        <f>ROUND('[1]2021年度民办养老机构运营补贴统计表'!Q66/12,0)</f>
        <v>164</v>
      </c>
      <c r="D17" s="8">
        <f>'[1]2021年度民办养老机构运营补贴统计表'!Q68</f>
        <v>34.761744</v>
      </c>
      <c r="E17" s="4">
        <f>'[1]2021年度养老机构困难老人入住养老机构补贴统计表'!F18</f>
        <v>3</v>
      </c>
      <c r="F17" s="8">
        <f>'[1]2021年度养老机构困难老人入住养老机构补贴统计表'!J18</f>
        <v>0.47</v>
      </c>
      <c r="G17" s="4"/>
    </row>
    <row r="18" ht="18" customHeight="1" spans="1:7">
      <c r="A18" s="4">
        <v>14</v>
      </c>
      <c r="B18" s="6" t="s">
        <v>23</v>
      </c>
      <c r="C18" s="7">
        <f>ROUND('[1]2021年度民办养老机构运营补贴统计表'!Q71/12,0)</f>
        <v>76</v>
      </c>
      <c r="D18" s="8">
        <f>'[1]2021年度民办养老机构运营补贴统计表'!Q73</f>
        <v>11.344846</v>
      </c>
      <c r="E18" s="10"/>
      <c r="F18" s="9"/>
      <c r="G18" s="4"/>
    </row>
    <row r="19" ht="17" customHeight="1" spans="1:7">
      <c r="A19" s="4">
        <v>15</v>
      </c>
      <c r="B19" s="6" t="s">
        <v>24</v>
      </c>
      <c r="C19" s="7">
        <f>ROUND('[1]2021年度民办养老机构运营补贴统计表'!Q76/12,0)</f>
        <v>21</v>
      </c>
      <c r="D19" s="13">
        <f>'[1]2021年度民办养老机构运营补贴统计表'!Q78</f>
        <v>4.742675</v>
      </c>
      <c r="E19" s="4">
        <f>'[1]2021年度养老机构困难老人入住养老机构补贴统计表'!F19</f>
        <v>2</v>
      </c>
      <c r="F19" s="8">
        <f>'[1]2021年度养老机构困难老人入住养老机构补贴统计表'!J19</f>
        <v>0.39</v>
      </c>
      <c r="G19" s="4"/>
    </row>
    <row r="20" ht="15" customHeight="1" spans="1:7">
      <c r="A20" s="4">
        <v>16</v>
      </c>
      <c r="B20" s="6" t="s">
        <v>25</v>
      </c>
      <c r="C20" s="7">
        <f>ROUND('[1]2021年度民办养老机构运营补贴统计表'!Q81/12,0)</f>
        <v>8</v>
      </c>
      <c r="D20" s="8">
        <f>'[1]2021年度民办养老机构运营补贴统计表'!Q83</f>
        <v>1.684631</v>
      </c>
      <c r="E20" s="4">
        <f>'[1]2021年度养老机构困难老人入住养老机构补贴统计表'!F20</f>
        <v>1</v>
      </c>
      <c r="F20" s="8">
        <f>'[1]2021年度养老机构困难老人入住养老机构补贴统计表'!J20</f>
        <v>0.1</v>
      </c>
      <c r="G20" s="4"/>
    </row>
    <row r="21" ht="18" customHeight="1" spans="1:7">
      <c r="A21" s="4">
        <v>17</v>
      </c>
      <c r="B21" s="11" t="s">
        <v>26</v>
      </c>
      <c r="C21" s="7">
        <f>ROUND('[1]2021年度民办养老机构运营补贴统计表'!Q86/12,0)</f>
        <v>11</v>
      </c>
      <c r="D21" s="8">
        <f>'[1]2021年度民办养老机构运营补贴统计表'!Q88</f>
        <v>1.13</v>
      </c>
      <c r="E21" s="10"/>
      <c r="F21" s="9"/>
      <c r="G21" s="4"/>
    </row>
    <row r="22" spans="1:7">
      <c r="A22" s="4">
        <v>18</v>
      </c>
      <c r="B22" s="6" t="s">
        <v>27</v>
      </c>
      <c r="C22" s="7">
        <f>ROUND('[1]2021年度民办养老机构运营补贴统计表'!Q91/12,0)</f>
        <v>28</v>
      </c>
      <c r="D22" s="8">
        <f>'[1]2021年度民办养老机构运营补贴统计表'!Q93</f>
        <v>7.573057</v>
      </c>
      <c r="E22" s="10">
        <f>'[1]2021年度养老机构困难老人入住养老机构补贴统计表'!F21</f>
        <v>3</v>
      </c>
      <c r="F22" s="9">
        <f>'[1]2021年度养老机构困难老人入住养老机构补贴统计表'!J21</f>
        <v>0.35</v>
      </c>
      <c r="G22" s="4"/>
    </row>
    <row r="23" ht="20" customHeight="1" spans="1:7">
      <c r="A23" s="4">
        <v>19</v>
      </c>
      <c r="B23" s="6" t="s">
        <v>28</v>
      </c>
      <c r="C23" s="7">
        <f>ROUND('[1]2021年度民办养老机构运营补贴统计表'!Q96/12,0)</f>
        <v>28</v>
      </c>
      <c r="D23" s="8">
        <f>'[1]2021年度民办养老机构运营补贴统计表'!Q98</f>
        <v>8.353993</v>
      </c>
      <c r="E23" s="10">
        <f>'[1]2021年度养老机构困难老人入住养老机构补贴统计表'!F22</f>
        <v>7</v>
      </c>
      <c r="F23" s="9">
        <f>'[1]2021年度养老机构困难老人入住养老机构补贴统计表'!J22</f>
        <v>1.58</v>
      </c>
      <c r="G23" s="4"/>
    </row>
    <row r="24" spans="1:7">
      <c r="A24" s="4">
        <v>20</v>
      </c>
      <c r="B24" s="6" t="s">
        <v>29</v>
      </c>
      <c r="C24" s="7">
        <f>ROUND('[1]2021年度民办养老机构运营补贴统计表'!Q101/12,0)</f>
        <v>81</v>
      </c>
      <c r="D24" s="8">
        <f>'[1]2021年度民办养老机构运营补贴统计表'!Q103</f>
        <v>16.122413</v>
      </c>
      <c r="E24" s="4">
        <f>'[1]2021年度养老机构困难老人入住养老机构补贴统计表'!F23</f>
        <v>1</v>
      </c>
      <c r="F24" s="8">
        <f>'[1]2021年度养老机构困难老人入住养老机构补贴统计表'!J23</f>
        <v>0.12</v>
      </c>
      <c r="G24" s="4"/>
    </row>
    <row r="25" ht="18" customHeight="1" spans="1:7">
      <c r="A25" s="4">
        <v>21</v>
      </c>
      <c r="B25" s="6" t="s">
        <v>30</v>
      </c>
      <c r="C25" s="7">
        <f>ROUND('[1]2021年度民办养老机构运营补贴统计表'!Q106/12,0)</f>
        <v>58</v>
      </c>
      <c r="D25" s="8">
        <f>'[1]2021年度民办养老机构运营补贴统计表'!Q108</f>
        <v>15.862242</v>
      </c>
      <c r="E25" s="4">
        <f>'[1]2021年度养老机构困难老人入住养老机构补贴统计表'!F24</f>
        <v>2</v>
      </c>
      <c r="F25" s="8">
        <f>'[1]2021年度养老机构困难老人入住养老机构补贴统计表'!J24</f>
        <v>0.72</v>
      </c>
      <c r="G25" s="4"/>
    </row>
    <row r="26" spans="1:7">
      <c r="A26" s="4">
        <v>22</v>
      </c>
      <c r="B26" s="6" t="s">
        <v>31</v>
      </c>
      <c r="C26" s="7">
        <f>ROUND('[1]2021年度民办养老机构运营补贴统计表'!Q111/12,0)</f>
        <v>23</v>
      </c>
      <c r="D26" s="8">
        <f>'[1]2021年度民办养老机构运营补贴统计表'!Q113</f>
        <v>6.210767</v>
      </c>
      <c r="E26" s="10">
        <f>'[1]2021年度养老机构困难老人入住养老机构补贴统计表'!F25</f>
        <v>3</v>
      </c>
      <c r="F26" s="12">
        <f>'[1]2021年度养老机构困难老人入住养老机构补贴统计表'!J25</f>
        <v>0.69</v>
      </c>
      <c r="G26" s="4"/>
    </row>
    <row r="27" ht="20" customHeight="1" spans="1:7">
      <c r="A27" s="4">
        <v>23</v>
      </c>
      <c r="B27" s="6" t="s">
        <v>32</v>
      </c>
      <c r="C27" s="7">
        <f>ROUND('[1]2021年度民办养老机构运营补贴统计表'!Q116/12,0)</f>
        <v>9</v>
      </c>
      <c r="D27" s="8">
        <f>'[1]2021年度民办养老机构运营补贴统计表'!Q118</f>
        <v>2.61271</v>
      </c>
      <c r="E27" s="4"/>
      <c r="F27" s="8"/>
      <c r="G27" s="4"/>
    </row>
    <row r="28" spans="1:7">
      <c r="A28" s="4">
        <v>24</v>
      </c>
      <c r="B28" s="6" t="s">
        <v>33</v>
      </c>
      <c r="C28" s="7">
        <f>ROUND('[1]2021年度民办养老机构运营补贴统计表'!Q121/12,0)</f>
        <v>47</v>
      </c>
      <c r="D28" s="8">
        <f>'[1]2021年度民办养老机构运营补贴统计表'!Q123</f>
        <v>10.262466</v>
      </c>
      <c r="E28" s="10"/>
      <c r="F28" s="9"/>
      <c r="G28" s="4"/>
    </row>
    <row r="29" ht="18" customHeight="1" spans="1:7">
      <c r="A29" s="4">
        <v>25</v>
      </c>
      <c r="B29" s="6" t="s">
        <v>34</v>
      </c>
      <c r="C29" s="7">
        <f>ROUND('[1]2021年度民办养老机构运营补贴统计表'!Q126/12,0)</f>
        <v>9</v>
      </c>
      <c r="D29" s="8">
        <f>'[1]2021年度民办养老机构运营补贴统计表'!Q128</f>
        <v>0.86421</v>
      </c>
      <c r="E29" s="4"/>
      <c r="F29" s="8"/>
      <c r="G29" s="4"/>
    </row>
    <row r="30" ht="15" customHeight="1" spans="1:7">
      <c r="A30" s="4">
        <v>26</v>
      </c>
      <c r="B30" s="6" t="s">
        <v>35</v>
      </c>
      <c r="C30" s="7">
        <f>ROUND('[1]2021年度民办养老机构运营补贴统计表'!Q131/12,0)</f>
        <v>67</v>
      </c>
      <c r="D30" s="8">
        <f>'[1]2021年度民办养老机构运营补贴统计表'!Q133</f>
        <v>12.203672</v>
      </c>
      <c r="E30" s="4"/>
      <c r="F30" s="8"/>
      <c r="G30" s="4"/>
    </row>
    <row r="31" ht="17" customHeight="1" spans="1:7">
      <c r="A31" s="4">
        <v>27</v>
      </c>
      <c r="B31" s="6" t="s">
        <v>36</v>
      </c>
      <c r="C31" s="7">
        <f>ROUND('[1]2021年度民办养老机构运营补贴统计表'!Q136/12,0)</f>
        <v>149</v>
      </c>
      <c r="D31" s="8">
        <f>'[1]2021年度民办养老机构运营补贴统计表'!Q138</f>
        <v>32.981208</v>
      </c>
      <c r="E31" s="4"/>
      <c r="F31" s="8"/>
      <c r="G31" s="4"/>
    </row>
    <row r="32" ht="15" customHeight="1" spans="1:7">
      <c r="A32" s="4">
        <v>28</v>
      </c>
      <c r="B32" s="6" t="s">
        <v>37</v>
      </c>
      <c r="C32" s="7">
        <f>ROUND('[1]2021年度民办养老机构运营补贴统计表'!Q141/12,0)</f>
        <v>40</v>
      </c>
      <c r="D32" s="8">
        <f>'[1]2021年度民办养老机构运营补贴统计表'!Q143</f>
        <v>12.452303</v>
      </c>
      <c r="E32" s="4"/>
      <c r="F32" s="8"/>
      <c r="G32" s="4"/>
    </row>
    <row r="33" ht="18" customHeight="1" spans="1:7">
      <c r="A33" s="4">
        <v>29</v>
      </c>
      <c r="B33" s="11" t="s">
        <v>38</v>
      </c>
      <c r="C33" s="7">
        <f>ROUND('[1]2021年度民办养老机构运营补贴统计表'!Q146/12,0)</f>
        <v>48</v>
      </c>
      <c r="D33" s="8">
        <f>'[1]2021年度民办养老机构运营补贴统计表'!Q148</f>
        <v>14.022326</v>
      </c>
      <c r="E33" s="4">
        <f>'[1]2021年度养老机构困难老人入住养老机构补贴统计表'!F26</f>
        <v>2</v>
      </c>
      <c r="F33" s="8">
        <f>'[1]2021年度养老机构困难老人入住养老机构补贴统计表'!J26</f>
        <v>0.54</v>
      </c>
      <c r="G33" s="4"/>
    </row>
    <row r="34" spans="1:7">
      <c r="A34" s="4">
        <v>30</v>
      </c>
      <c r="B34" s="14" t="s">
        <v>39</v>
      </c>
      <c r="C34" s="7">
        <f>ROUND('[1]2021年度民办养老机构运营补贴统计表'!Q151/12,0)</f>
        <v>15</v>
      </c>
      <c r="D34" s="8">
        <f>'[1]2021年度民办养老机构运营补贴统计表'!Q153</f>
        <v>4.243618</v>
      </c>
      <c r="E34" s="10">
        <f>'[1]2021年度养老机构困难老人入住养老机构补贴统计表'!F27</f>
        <v>6</v>
      </c>
      <c r="F34" s="9">
        <f>'[1]2021年度养老机构困难老人入住养老机构补贴统计表'!J27</f>
        <v>1.19</v>
      </c>
      <c r="G34" s="4"/>
    </row>
    <row r="35" ht="18" customHeight="1" spans="1:7">
      <c r="A35" s="4">
        <v>31</v>
      </c>
      <c r="B35" s="14" t="s">
        <v>40</v>
      </c>
      <c r="C35" s="7">
        <f>ROUND('[1]2021年度民办养老机构运营补贴统计表'!Q156/12,0)</f>
        <v>207</v>
      </c>
      <c r="D35" s="8">
        <f>'[1]2021年度民办养老机构运营补贴统计表'!Q158</f>
        <v>57.381413</v>
      </c>
      <c r="E35" s="4">
        <f>'[1]2021年度养老机构困难老人入住养老机构补贴统计表'!F28</f>
        <v>56</v>
      </c>
      <c r="F35" s="13">
        <f>'[1]2021年度养老机构困难老人入住养老机构补贴统计表'!J28</f>
        <v>12.72</v>
      </c>
      <c r="G35" s="4"/>
    </row>
    <row r="36" spans="1:7">
      <c r="A36" s="4">
        <v>32</v>
      </c>
      <c r="B36" s="14" t="s">
        <v>41</v>
      </c>
      <c r="C36" s="7">
        <f>ROUND('[1]2021年度民办养老机构运营补贴统计表'!Q161/12,0)</f>
        <v>17</v>
      </c>
      <c r="D36" s="8">
        <f>'[1]2021年度民办养老机构运营补贴统计表'!Q163</f>
        <v>5.062646</v>
      </c>
      <c r="E36" s="4"/>
      <c r="F36" s="8"/>
      <c r="G36" s="4"/>
    </row>
    <row r="37" ht="18" customHeight="1" spans="1:7">
      <c r="A37" s="4">
        <v>33</v>
      </c>
      <c r="B37" s="15" t="s">
        <v>42</v>
      </c>
      <c r="C37" s="7">
        <f>ROUND('[1]2021年度民办养老机构运营补贴统计表'!Q166/4,0)</f>
        <v>49</v>
      </c>
      <c r="D37" s="13">
        <f>'[1]2021年度民办养老机构运营补贴统计表'!Q168</f>
        <v>3.200301</v>
      </c>
      <c r="E37" s="4"/>
      <c r="F37" s="8"/>
      <c r="G37" s="4"/>
    </row>
    <row r="38" ht="18" customHeight="1" spans="1:7">
      <c r="A38" s="16"/>
      <c r="B38" s="17" t="s">
        <v>43</v>
      </c>
      <c r="C38" s="18">
        <f t="shared" ref="C38:F38" si="0">SUM(C5:C37)</f>
        <v>1825</v>
      </c>
      <c r="D38" s="19">
        <f>SUM(D5:D37)</f>
        <v>402.454682</v>
      </c>
      <c r="E38" s="10">
        <f>SUM(E5:E37)</f>
        <v>95</v>
      </c>
      <c r="F38" s="20">
        <f>SUM(F5:F37)</f>
        <v>20.43</v>
      </c>
      <c r="G38" s="16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大酆哥✨</cp:lastModifiedBy>
  <dcterms:created xsi:type="dcterms:W3CDTF">2022-07-27T09:23:57Z</dcterms:created>
  <dcterms:modified xsi:type="dcterms:W3CDTF">2022-07-27T09:24:13Z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842CCEB13A0E47CEAAEA680746F82926</vt:lpwstr>
  </property>
  <property fmtid="{D5CDD505-2E9C-101B-9397-08002B2CF9AE}" pid="3" name="KSOProductBuildVer">
    <vt:lpwstr>2052-9.1.0.4337</vt:lpwstr>
  </property>
</Properties>
</file>